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OBSERVATORIO CIUDADANO 2023\1.- ENTORNO URBANO\alta\"/>
    </mc:Choice>
  </mc:AlternateContent>
  <xr:revisionPtr revIDLastSave="0" documentId="13_ncr:1_{EF97CAC6-4ED3-4017-9F2B-C236F79B976F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01.02" sheetId="9" r:id="rId1"/>
    <sheet name="Hoja1" sheetId="14" r:id="rId2"/>
  </sheets>
  <definedNames>
    <definedName name="_xlnm.Print_Area" localSheetId="0">'01.02'!$A$1:$X$76</definedName>
    <definedName name="Tasacp">Tabla135[#All]</definedName>
    <definedName name="Tasacu">Tabla14[#All]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14" l="1"/>
  <c r="O5" i="14" s="1"/>
  <c r="E5" i="14"/>
  <c r="N5" i="14" s="1"/>
  <c r="K4" i="14"/>
  <c r="O4" i="14" s="1"/>
  <c r="E4" i="14"/>
  <c r="N4" i="14" s="1"/>
  <c r="K3" i="14"/>
  <c r="O3" i="14" s="1"/>
  <c r="K2" i="14"/>
  <c r="O2" i="14" s="1"/>
  <c r="E3" i="14"/>
  <c r="N3" i="14" s="1"/>
  <c r="P3" i="14" s="1"/>
  <c r="C27" i="9" s="1"/>
  <c r="E2" i="14"/>
  <c r="N2" i="14" s="1"/>
  <c r="P5" i="14" l="1"/>
  <c r="P4" i="14"/>
  <c r="P2" i="14"/>
  <c r="A27" i="9" s="1"/>
</calcChain>
</file>

<file path=xl/sharedStrings.xml><?xml version="1.0" encoding="utf-8"?>
<sst xmlns="http://schemas.openxmlformats.org/spreadsheetml/2006/main" count="68" uniqueCount="59">
  <si>
    <t>Descripción</t>
  </si>
  <si>
    <t>Variables</t>
  </si>
  <si>
    <t>Algoritmo de cálculo</t>
  </si>
  <si>
    <t>Clave:</t>
  </si>
  <si>
    <t>Eje:</t>
  </si>
  <si>
    <t>Fecha:</t>
  </si>
  <si>
    <t>Unidad de Medida:</t>
  </si>
  <si>
    <t>Temporalidad:</t>
  </si>
  <si>
    <t>Fuente(s) de información</t>
  </si>
  <si>
    <t>VALOR</t>
  </si>
  <si>
    <t>Evaluación</t>
  </si>
  <si>
    <t>INDICADOR</t>
  </si>
  <si>
    <t>Ámbito de análisis:</t>
  </si>
  <si>
    <t>Anterior</t>
  </si>
  <si>
    <t>Actual</t>
  </si>
  <si>
    <t>Meta</t>
  </si>
  <si>
    <t>Anual</t>
  </si>
  <si>
    <t>Notas:</t>
  </si>
  <si>
    <t>Gráfica</t>
  </si>
  <si>
    <t>Interpretación</t>
  </si>
  <si>
    <t>1 de 2</t>
  </si>
  <si>
    <t>2 de 2</t>
  </si>
  <si>
    <t>Dependencia responsable:</t>
  </si>
  <si>
    <t>Captación de información</t>
  </si>
  <si>
    <t>Procesamiento de información</t>
  </si>
  <si>
    <t>Desarrollo del indicador</t>
  </si>
  <si>
    <t>Tópico:</t>
  </si>
  <si>
    <t>Ciudad de Mexicali</t>
  </si>
  <si>
    <t xml:space="preserve">Relación entre el consumo de suelo y el crecimiento de la población </t>
  </si>
  <si>
    <t>Es la relación entre el consumo de suelo (tasa anual de crecimiento del área urbana) y el crecimiento de la población (tasa anual de crecimiento de la población).</t>
  </si>
  <si>
    <r>
      <rPr>
        <b/>
        <i/>
        <sz val="9"/>
        <color theme="1"/>
        <rFont val="Cambria"/>
        <family val="1"/>
      </rPr>
      <t>Tasacu</t>
    </r>
    <r>
      <rPr>
        <sz val="9"/>
        <color theme="1"/>
        <rFont val="Arial"/>
        <family val="2"/>
      </rPr>
      <t xml:space="preserve"> = Tasa anual de crecimiento urbano del suelo en el periodo de referencia</t>
    </r>
  </si>
  <si>
    <r>
      <rPr>
        <b/>
        <i/>
        <sz val="9"/>
        <color theme="1"/>
        <rFont val="Cambria"/>
        <family val="1"/>
      </rPr>
      <t>Tasacp</t>
    </r>
    <r>
      <rPr>
        <sz val="9"/>
        <color theme="1"/>
        <rFont val="Arial"/>
        <family val="2"/>
      </rPr>
      <t>= Tasa anual de crecimiento de la población en el periodo de referencia</t>
    </r>
  </si>
  <si>
    <t>01.02</t>
  </si>
  <si>
    <t>Instituto Municipal de Investigación y Planeación Urbana (IMIP)</t>
  </si>
  <si>
    <t>Mientras más se acerque a 1 la relación entre el crecimiento del área urbana y el crecimiento poblacional, más equilibrado se encuentra el uso de los recursos para abastecer de servicios a la población urbana, y la dispersión urbana será menor.</t>
  </si>
  <si>
    <t>Consejo Nacional de Población (CONAPO)</t>
  </si>
  <si>
    <t>Tasacp= Tasa anual de crecimiento de la población en el periodo de referencia</t>
  </si>
  <si>
    <t>Año</t>
  </si>
  <si>
    <t>Captura de los datos tasa de crecimiento anual y población del periodo inicial y del año que se está analizando en hoja de cálculo de excel.</t>
  </si>
  <si>
    <t>Departamento de Planes y Programas</t>
  </si>
  <si>
    <r>
      <t xml:space="preserve">Se debe obtener el valor de la tasa de crecimiento anual de la superficie urbana tal y como se calcula para el indicador 1.01 "Tasa promedio de crecimiento anual de la superficie urbana" de este observatorio. </t>
    </r>
    <r>
      <rPr>
        <sz val="10"/>
        <rFont val="Arial"/>
        <family val="2"/>
      </rPr>
      <t>Además se debe obtener lo</t>
    </r>
    <r>
      <rPr>
        <sz val="10"/>
        <color theme="1"/>
        <rFont val="Arial"/>
        <family val="2"/>
      </rPr>
      <t>s datos de población para los años inicial (2007) y para los años de referencia de acuerdo a las estimaciones de población de CONAPO o del Censo Nacional de Población según sea el caso.</t>
    </r>
  </si>
  <si>
    <t>Instituto Nacional de Estadística y Geografía (INEGI)</t>
  </si>
  <si>
    <t>1. Entorno Urbano</t>
  </si>
  <si>
    <t>Forma Urbana</t>
  </si>
  <si>
    <r>
      <rPr>
        <b/>
        <i/>
        <sz val="9"/>
        <color theme="1"/>
        <rFont val="Cambria"/>
        <family val="1"/>
      </rPr>
      <t>AUactual</t>
    </r>
    <r>
      <rPr>
        <sz val="9"/>
        <color theme="1"/>
        <rFont val="Arial"/>
        <family val="2"/>
      </rPr>
      <t xml:space="preserve"> = Superficie actual del área urbana (año en curso)</t>
    </r>
  </si>
  <si>
    <r>
      <rPr>
        <b/>
        <i/>
        <sz val="9"/>
        <color theme="1"/>
        <rFont val="Cambria"/>
        <family val="1"/>
      </rPr>
      <t>AUinicial</t>
    </r>
    <r>
      <rPr>
        <sz val="9"/>
        <color theme="1"/>
        <rFont val="Arial"/>
        <family val="2"/>
      </rPr>
      <t xml:space="preserve"> = Superficie inicial del área urbana (primer año del periodo de referencia -2007-)</t>
    </r>
  </si>
  <si>
    <r>
      <rPr>
        <b/>
        <i/>
        <sz val="9"/>
        <color theme="1"/>
        <rFont val="Cambria"/>
        <family val="1"/>
      </rPr>
      <t>n</t>
    </r>
    <r>
      <rPr>
        <sz val="9"/>
        <color theme="1"/>
        <rFont val="Arial"/>
        <family val="2"/>
      </rPr>
      <t xml:space="preserve"> = Cantidad de años del periodo de referencia</t>
    </r>
  </si>
  <si>
    <t>Tau</t>
  </si>
  <si>
    <r>
      <rPr>
        <b/>
        <i/>
        <sz val="9"/>
        <color theme="1"/>
        <rFont val="Cambria"/>
        <family val="1"/>
      </rPr>
      <t>Pobactual</t>
    </r>
    <r>
      <rPr>
        <sz val="9"/>
        <color theme="1"/>
        <rFont val="Arial"/>
        <family val="2"/>
      </rPr>
      <t xml:space="preserve"> </t>
    </r>
  </si>
  <si>
    <r>
      <rPr>
        <b/>
        <i/>
        <sz val="9"/>
        <color theme="1"/>
        <rFont val="Cambria"/>
        <family val="1"/>
      </rPr>
      <t>Pobinicial</t>
    </r>
    <r>
      <rPr>
        <sz val="9"/>
        <color theme="1"/>
        <rFont val="Arial"/>
        <family val="2"/>
      </rPr>
      <t xml:space="preserve"> = población iperiodo de referencia 2007</t>
    </r>
  </si>
  <si>
    <r>
      <t>Tasacu =</t>
    </r>
    <r>
      <rPr>
        <sz val="9"/>
        <color theme="1"/>
        <rFont val="Cambria"/>
        <family val="1"/>
      </rPr>
      <t xml:space="preserve"> Tasa anual de crecimiento urbano del suelo en el periodo de referencia</t>
    </r>
  </si>
  <si>
    <t>Coeficiente</t>
  </si>
  <si>
    <t>Para los años intercensales se utiliza las proyecciones de población de CONAPO. Para años censales se hace uso de la población que proporciona INEGI en los censos de población.</t>
  </si>
  <si>
    <t>Se divide el dato de la tasa de crecimiento urbano entre el dato de la tasa de crecimiento de población en el periodo de referencia (de 2007 al año actual).</t>
  </si>
  <si>
    <r>
      <rPr>
        <sz val="8"/>
        <color theme="1"/>
        <rFont val="Calibri"/>
        <family val="2"/>
      </rPr>
      <t>¹</t>
    </r>
    <r>
      <rPr>
        <sz val="8"/>
        <color theme="1"/>
        <rFont val="Arial"/>
        <family val="2"/>
      </rPr>
      <t xml:space="preserve"> Estimaciones de COPLADE, con base en información del Consejo Nacional de Población, los datos correspondientes al año 2021, son proyecciones preliminares, las cuales, se ajustarán </t>
    </r>
  </si>
  <si>
    <t>a la concialición demográfica que se encuentra realizando CONAPO.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</si>
  <si>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</si>
  <si>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r>
      <t xml:space="preserve">2021 </t>
    </r>
    <r>
      <rPr>
        <sz val="10"/>
        <color theme="1"/>
        <rFont val="Calibri"/>
        <family val="2"/>
      </rPr>
      <t>¹</t>
    </r>
  </si>
  <si>
    <r>
      <t xml:space="preserve">2022 </t>
    </r>
    <r>
      <rPr>
        <b/>
        <sz val="10"/>
        <color theme="1"/>
        <rFont val="Calibri"/>
        <family val="2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</si>
</sst>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dd/mm/yyyy;@"/>
    <numFmt numFmtId="166" formatCode="_-* #,##0.000_-;\-* #,##0.000_-;_-* &quot;-&quot;??_-;_-@_-"/>
    <numFmt numFmtId="167" formatCode="0.000"/>
    <numFmt numFmtId="168" formatCode="#,##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7"/>
      <name val="Webdings"/>
      <family val="1"/>
      <charset val="2"/>
    </font>
    <font>
      <b/>
      <i/>
      <sz val="9"/>
      <color theme="1"/>
      <name val="Cambria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1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8"/>
      <color theme="1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9757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/>
    <xf numFmtId="0" fontId="1" fillId="2" borderId="11" xfId="0" applyFont="1" applyFill="1" applyBorder="1"/>
    <xf numFmtId="0" fontId="7" fillId="2" borderId="11" xfId="0" applyFont="1" applyFill="1" applyBorder="1"/>
    <xf numFmtId="0" fontId="1" fillId="2" borderId="11" xfId="0" applyFont="1" applyFill="1" applyBorder="1" applyAlignment="1"/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0" fillId="0" borderId="0" xfId="0" applyNumberFormat="1"/>
    <xf numFmtId="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0" fontId="0" fillId="0" borderId="0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6" fontId="0" fillId="0" borderId="0" xfId="3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vertical="top"/>
    </xf>
    <xf numFmtId="0" fontId="8" fillId="2" borderId="8" xfId="0" applyFont="1" applyFill="1" applyBorder="1" applyAlignment="1"/>
    <xf numFmtId="10" fontId="0" fillId="0" borderId="0" xfId="2" applyNumberFormat="1" applyFont="1" applyAlignment="1">
      <alignment horizontal="center" vertical="center"/>
    </xf>
    <xf numFmtId="166" fontId="0" fillId="0" borderId="0" xfId="3" applyNumberFormat="1" applyFont="1" applyAlignment="1">
      <alignment horizontal="center" vertical="center"/>
    </xf>
    <xf numFmtId="0" fontId="8" fillId="2" borderId="0" xfId="0" applyFont="1" applyFill="1" applyBorder="1" applyAlignment="1"/>
    <xf numFmtId="0" fontId="8" fillId="2" borderId="9" xfId="0" applyFont="1" applyFill="1" applyBorder="1" applyAlignment="1"/>
    <xf numFmtId="0" fontId="7" fillId="2" borderId="0" xfId="0" applyFont="1" applyFill="1" applyBorder="1" applyAlignment="1"/>
    <xf numFmtId="168" fontId="0" fillId="0" borderId="0" xfId="0" applyNumberForma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3" fillId="2" borderId="5" xfId="2" applyNumberFormat="1" applyFont="1" applyFill="1" applyBorder="1" applyAlignment="1">
      <alignment horizontal="center" vertical="center" wrapText="1"/>
    </xf>
    <xf numFmtId="2" fontId="3" fillId="2" borderId="6" xfId="2" applyNumberFormat="1" applyFont="1" applyFill="1" applyBorder="1" applyAlignment="1">
      <alignment horizontal="center" vertical="center" wrapText="1"/>
    </xf>
    <xf numFmtId="2" fontId="3" fillId="2" borderId="7" xfId="2" applyNumberFormat="1" applyFont="1" applyFill="1" applyBorder="1" applyAlignment="1">
      <alignment horizontal="center" vertical="center" wrapText="1"/>
    </xf>
    <xf numFmtId="2" fontId="3" fillId="2" borderId="8" xfId="2" applyNumberFormat="1" applyFont="1" applyFill="1" applyBorder="1" applyAlignment="1">
      <alignment horizontal="center" vertical="center" wrapText="1"/>
    </xf>
    <xf numFmtId="2" fontId="3" fillId="2" borderId="0" xfId="2" applyNumberFormat="1" applyFont="1" applyFill="1" applyBorder="1" applyAlignment="1">
      <alignment horizontal="center" vertical="center" wrapText="1"/>
    </xf>
    <xf numFmtId="2" fontId="3" fillId="2" borderId="9" xfId="2" applyNumberFormat="1" applyFont="1" applyFill="1" applyBorder="1" applyAlignment="1">
      <alignment horizontal="center" vertical="center" wrapText="1"/>
    </xf>
    <xf numFmtId="2" fontId="3" fillId="2" borderId="10" xfId="2" applyNumberFormat="1" applyFont="1" applyFill="1" applyBorder="1" applyAlignment="1">
      <alignment horizontal="center" vertical="center" wrapText="1"/>
    </xf>
    <xf numFmtId="2" fontId="3" fillId="2" borderId="11" xfId="2" applyNumberFormat="1" applyFont="1" applyFill="1" applyBorder="1" applyAlignment="1">
      <alignment horizontal="center" vertical="center" wrapText="1"/>
    </xf>
    <xf numFmtId="2" fontId="3" fillId="2" borderId="12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7" fontId="3" fillId="2" borderId="1" xfId="2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165" fontId="1" fillId="0" borderId="2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.000_-;\-* #,##0.0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" formatCode="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" formatCode="#,##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alignment horizontal="general" vertical="center" textRotation="0" wrapText="1" indent="0" justifyLastLine="0" shrinkToFit="0" readingOrder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500071"/>
      <color rgb="FFD9D9D9"/>
      <color rgb="FFDDBFEB"/>
      <color rgb="FF297571"/>
      <color rgb="FF80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Hoja1!$P$1</c:f>
              <c:strCache>
                <c:ptCount val="1"/>
                <c:pt idx="0">
                  <c:v>Relación entre el consumo de suelo y el crecimiento de la población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E5-4887-B583-E76AD0AC93E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9E5-4887-B583-E76AD0AC93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Hoja1!$M$2:$M$5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Hoja1!$P$2:$P$5</c:f>
              <c:numCache>
                <c:formatCode>_-* #,##0.000_-;\-* #,##0.000_-;_-* "-"??_-;_-@_-</c:formatCode>
                <c:ptCount val="4"/>
                <c:pt idx="0">
                  <c:v>0.22630607049858339</c:v>
                </c:pt>
                <c:pt idx="1">
                  <c:v>0.2278873788117301</c:v>
                </c:pt>
                <c:pt idx="2">
                  <c:v>0.22232618604010204</c:v>
                </c:pt>
                <c:pt idx="3">
                  <c:v>0.21484289359280534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E5-4887-B583-E76AD0AC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743247"/>
        <c:axId val="838736175"/>
      </c:lineChart>
      <c:catAx>
        <c:axId val="838743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36175"/>
        <c:crosses val="autoZero"/>
        <c:auto val="1"/>
        <c:lblAlgn val="ctr"/>
        <c:lblOffset val="100"/>
        <c:noMultiLvlLbl val="0"/>
      </c:catAx>
      <c:valAx>
        <c:axId val="838736175"/>
        <c:scaling>
          <c:orientation val="minMax"/>
        </c:scaling>
        <c:delete val="1"/>
        <c:axPos val="l"/>
        <c:numFmt formatCode="_-* #,##0.000_-;\-* #,##0.000_-;_-* &quot;-&quot;??_-;_-@_-" sourceLinked="1"/>
        <c:majorTickMark val="none"/>
        <c:minorTickMark val="none"/>
        <c:tickLblPos val="nextTo"/>
        <c:crossAx val="838743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Hoja1!$P$1</c:f>
              <c:strCache>
                <c:ptCount val="1"/>
                <c:pt idx="0">
                  <c:v>Relación entre el consumo de suelo y el crecimiento de la población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ABB-45D1-A444-0AC4945E6A5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ABB-45D1-A444-0AC4945E6A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Hoja1!$M$2:$M$5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Hoja1!$P$2:$P$5</c:f>
              <c:numCache>
                <c:formatCode>_-* #,##0.000_-;\-* #,##0.000_-;_-* "-"??_-;_-@_-</c:formatCode>
                <c:ptCount val="4"/>
                <c:pt idx="0">
                  <c:v>0.22630607049858339</c:v>
                </c:pt>
                <c:pt idx="1">
                  <c:v>0.2278873788117301</c:v>
                </c:pt>
                <c:pt idx="2">
                  <c:v>0.22232618604010204</c:v>
                </c:pt>
                <c:pt idx="3">
                  <c:v>0.21484289359280534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BB-45D1-A444-0AC4945E6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743247"/>
        <c:axId val="838736175"/>
      </c:lineChart>
      <c:catAx>
        <c:axId val="838743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736175"/>
        <c:crosses val="autoZero"/>
        <c:auto val="1"/>
        <c:lblAlgn val="ctr"/>
        <c:lblOffset val="100"/>
        <c:noMultiLvlLbl val="0"/>
      </c:catAx>
      <c:valAx>
        <c:axId val="838736175"/>
        <c:scaling>
          <c:orientation val="minMax"/>
        </c:scaling>
        <c:delete val="1"/>
        <c:axPos val="l"/>
        <c:numFmt formatCode="_-* #,##0.000_-;\-* #,##0.000_-;_-* &quot;-&quot;??_-;_-@_-" sourceLinked="1"/>
        <c:majorTickMark val="none"/>
        <c:minorTickMark val="none"/>
        <c:tickLblPos val="nextTo"/>
        <c:crossAx val="838743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234461</xdr:colOff>
      <xdr:row>1</xdr:row>
      <xdr:rowOff>109901</xdr:rowOff>
    </xdr:from>
    <xdr:to>
      <xdr:col>19</xdr:col>
      <xdr:colOff>341312</xdr:colOff>
      <xdr:row>3</xdr:row>
      <xdr:rowOff>14653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58461" y="292464"/>
          <a:ext cx="5821851" cy="269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186836</xdr:colOff>
      <xdr:row>38</xdr:row>
      <xdr:rowOff>25234</xdr:rowOff>
    </xdr:from>
    <xdr:to>
      <xdr:col>19</xdr:col>
      <xdr:colOff>293687</xdr:colOff>
      <xdr:row>39</xdr:row>
      <xdr:rowOff>99320</xdr:rowOff>
    </xdr:to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16669" y="7608193"/>
          <a:ext cx="6218727" cy="243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15876</xdr:colOff>
      <xdr:row>20</xdr:row>
      <xdr:rowOff>195875</xdr:rowOff>
    </xdr:from>
    <xdr:to>
      <xdr:col>5</xdr:col>
      <xdr:colOff>142875</xdr:colOff>
      <xdr:row>22</xdr:row>
      <xdr:rowOff>6350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5876" y="4188438"/>
          <a:ext cx="2031999" cy="42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419" sz="800" b="1" i="1">
              <a:solidFill>
                <a:sysClr val="windowText" lastClr="000000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Rel</a:t>
          </a:r>
          <a:r>
            <a:rPr lang="es-419" sz="800" b="1" i="1" baseline="-25000">
              <a:solidFill>
                <a:sysClr val="windowText" lastClr="000000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sp</a:t>
          </a:r>
          <a:r>
            <a:rPr lang="es-419" sz="800" b="0">
              <a:solidFill>
                <a:sysClr val="windowText" lastClr="000000"/>
              </a:solidFill>
              <a:effectLst/>
              <a:ea typeface="+mn-ea"/>
              <a:cs typeface="+mn-cs"/>
            </a:rPr>
            <a:t>:</a:t>
          </a:r>
          <a:r>
            <a:rPr lang="es-419" sz="800" b="0" baseline="0">
              <a:solidFill>
                <a:sysClr val="windowText" lastClr="000000"/>
              </a:solidFill>
              <a:effectLst/>
              <a:ea typeface="+mn-ea"/>
              <a:cs typeface="+mn-cs"/>
            </a:rPr>
            <a:t> Relación consumo de suelo y crecimiento poblacional</a:t>
          </a:r>
          <a:endParaRPr lang="es-MX" sz="800" baseline="-250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79376</xdr:colOff>
      <xdr:row>19</xdr:row>
      <xdr:rowOff>39687</xdr:rowOff>
    </xdr:from>
    <xdr:ext cx="2016125" cy="3730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79376" y="3802062"/>
              <a:ext cx="2016125" cy="3730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es-419" sz="1200" b="1" i="1" baseline="0">
                  <a:latin typeface="Cambria" panose="02040503050406030204" pitchFamily="18" charset="0"/>
                  <a:ea typeface="Cambria" panose="02040503050406030204" pitchFamily="18" charset="0"/>
                </a:rPr>
                <a:t>Rel</a:t>
              </a:r>
              <a14:m>
                <m:oMath xmlns:m="http://schemas.openxmlformats.org/officeDocument/2006/math">
                  <m:r>
                    <a:rPr lang="es-419" sz="1200" b="1" i="1" baseline="-2500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𝒔𝒑</m:t>
                  </m:r>
                  <m:r>
                    <a:rPr lang="es-419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419" sz="12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419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𝑇𝑎𝑠𝑎</m:t>
                      </m:r>
                      <m:r>
                        <a:rPr lang="es-419" sz="1200" b="0" i="1" baseline="-2500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𝑐𝑢</m:t>
                      </m:r>
                    </m:num>
                    <m:den>
                      <m:r>
                        <a:rPr lang="es-419" sz="1200" b="0" i="1">
                          <a:latin typeface="Cambria Math" panose="02040503050406030204" pitchFamily="18" charset="0"/>
                        </a:rPr>
                        <m:t>𝑇𝑎𝑠𝑎</m:t>
                      </m:r>
                      <m:r>
                        <a:rPr lang="es-419" sz="1200" b="0" i="1" baseline="-25000">
                          <a:latin typeface="Cambria Math" panose="02040503050406030204" pitchFamily="18" charset="0"/>
                        </a:rPr>
                        <m:t>𝑐𝑝</m:t>
                      </m:r>
                    </m:den>
                  </m:f>
                </m:oMath>
              </a14:m>
              <a:endParaRPr lang="es-MX" sz="12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79376" y="3802062"/>
              <a:ext cx="2016125" cy="3730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es-419" sz="1200" b="1" i="1" baseline="0">
                  <a:latin typeface="Cambria" panose="02040503050406030204" pitchFamily="18" charset="0"/>
                  <a:ea typeface="Cambria" panose="02040503050406030204" pitchFamily="18" charset="0"/>
                </a:rPr>
                <a:t>Rel</a:t>
              </a:r>
              <a:r>
                <a:rPr lang="es-419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𝒔𝒑</a:t>
              </a:r>
              <a:r>
                <a:rPr lang="es-419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=𝑇𝑎𝑠𝑎</a:t>
              </a:r>
              <a:r>
                <a:rPr lang="es-419" sz="1200" b="0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𝑐𝑢/</a:t>
              </a:r>
              <a:r>
                <a:rPr lang="es-419" sz="1200" b="0" i="0">
                  <a:latin typeface="Cambria Math" panose="02040503050406030204" pitchFamily="18" charset="0"/>
                </a:rPr>
                <a:t>𝑇𝑎𝑠𝑎</a:t>
              </a:r>
              <a:r>
                <a:rPr lang="es-419" sz="1200" b="0" i="0" baseline="-25000">
                  <a:latin typeface="Cambria Math" panose="02040503050406030204" pitchFamily="18" charset="0"/>
                </a:rPr>
                <a:t>𝑐𝑝</a:t>
              </a:r>
              <a:endParaRPr lang="es-MX" sz="12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>
    <xdr:from>
      <xdr:col>12</xdr:col>
      <xdr:colOff>161745</xdr:colOff>
      <xdr:row>24</xdr:row>
      <xdr:rowOff>53916</xdr:rowOff>
    </xdr:from>
    <xdr:to>
      <xdr:col>23</xdr:col>
      <xdr:colOff>225246</xdr:colOff>
      <xdr:row>32</xdr:row>
      <xdr:rowOff>109478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B340C3CC-4929-4300-9421-53EA40251E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89859</xdr:colOff>
      <xdr:row>37</xdr:row>
      <xdr:rowOff>80873</xdr:rowOff>
    </xdr:from>
    <xdr:to>
      <xdr:col>5</xdr:col>
      <xdr:colOff>98845</xdr:colOff>
      <xdr:row>40</xdr:row>
      <xdr:rowOff>52882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E287B30-F2CA-43EB-B581-F6038884B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9" y="7835661"/>
          <a:ext cx="1896014" cy="511160"/>
        </a:xfrm>
        <a:prstGeom prst="rect">
          <a:avLst/>
        </a:prstGeom>
      </xdr:spPr>
    </xdr:pic>
    <xdr:clientData/>
  </xdr:twoCellAnchor>
  <xdr:twoCellAnchor editAs="oneCell">
    <xdr:from>
      <xdr:col>0</xdr:col>
      <xdr:colOff>89859</xdr:colOff>
      <xdr:row>0</xdr:row>
      <xdr:rowOff>80872</xdr:rowOff>
    </xdr:from>
    <xdr:to>
      <xdr:col>5</xdr:col>
      <xdr:colOff>98845</xdr:colOff>
      <xdr:row>3</xdr:row>
      <xdr:rowOff>52881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50819F9F-98DD-47B4-8C8A-1C3F75F2F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9" y="80872"/>
          <a:ext cx="1896014" cy="511160"/>
        </a:xfrm>
        <a:prstGeom prst="rect">
          <a:avLst/>
        </a:prstGeom>
      </xdr:spPr>
    </xdr:pic>
    <xdr:clientData/>
  </xdr:twoCellAnchor>
  <xdr:twoCellAnchor editAs="oneCell">
    <xdr:from>
      <xdr:col>20</xdr:col>
      <xdr:colOff>206376</xdr:colOff>
      <xdr:row>0</xdr:row>
      <xdr:rowOff>37043</xdr:rowOff>
    </xdr:from>
    <xdr:to>
      <xdr:col>23</xdr:col>
      <xdr:colOff>297275</xdr:colOff>
      <xdr:row>3</xdr:row>
      <xdr:rowOff>153649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4623967-D983-D34A-A1F0-4E6808BA1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5543" y="37043"/>
          <a:ext cx="1313274" cy="624606"/>
        </a:xfrm>
        <a:prstGeom prst="rect">
          <a:avLst/>
        </a:prstGeom>
      </xdr:spPr>
    </xdr:pic>
    <xdr:clientData/>
  </xdr:twoCellAnchor>
  <xdr:twoCellAnchor editAs="oneCell">
    <xdr:from>
      <xdr:col>20</xdr:col>
      <xdr:colOff>120651</xdr:colOff>
      <xdr:row>37</xdr:row>
      <xdr:rowOff>30691</xdr:rowOff>
    </xdr:from>
    <xdr:to>
      <xdr:col>23</xdr:col>
      <xdr:colOff>211550</xdr:colOff>
      <xdr:row>40</xdr:row>
      <xdr:rowOff>147297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94830B2-6DB8-43BA-8DB5-19F8CEC1A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9818" y="7761817"/>
          <a:ext cx="1313274" cy="624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8</xdr:row>
      <xdr:rowOff>180975</xdr:rowOff>
    </xdr:from>
    <xdr:to>
      <xdr:col>5</xdr:col>
      <xdr:colOff>62063</xdr:colOff>
      <xdr:row>18</xdr:row>
      <xdr:rowOff>29863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5D542A-989A-4B00-AF69-A4110E090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7D1188-EB63-43CB-AC8B-36C359C18650}" name="Tabla14" displayName="Tabla14" ref="A1:E5" totalsRowShown="0" headerRowDxfId="13">
  <autoFilter ref="A1:E5" xr:uid="{FF7D1188-EB63-43CB-AC8B-36C359C18650}"/>
  <tableColumns count="5">
    <tableColumn id="1" xr3:uid="{93B76D22-0683-4A46-9B09-E62E9A3928C9}" name="Año"/>
    <tableColumn id="2" xr3:uid="{B2E78D10-DE5B-4B1D-A31E-00E96FCECDD6}" name="AUactual = Superficie actual del área urbana (año en curso)" dataDxfId="12"/>
    <tableColumn id="3" xr3:uid="{51490237-571D-4AB2-9F23-901246FBCC65}" name="AUinicial = Superficie inicial del área urbana (primer año del periodo de referencia -2007-)" dataDxfId="11"/>
    <tableColumn id="4" xr3:uid="{C353A4DD-F94F-44F7-914E-90EB0307FEBB}" name="n = Cantidad de años del periodo de referencia" dataDxfId="10"/>
    <tableColumn id="5" xr3:uid="{C12084D5-BFC6-4B7B-B2EB-E9E9923F1383}" name="Tau" dataDxfId="9">
      <calculatedColumnFormula>((B2/C2)^(1/D2)-1)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42BBA51-C364-4376-98B6-B89F6CBB5732}" name="Tabla135" displayName="Tabla135" ref="G1:K5" totalsRowShown="0" headerRowDxfId="8">
  <autoFilter ref="G1:K5" xr:uid="{142BBA51-C364-4376-98B6-B89F6CBB5732}"/>
  <tableColumns count="5">
    <tableColumn id="1" xr3:uid="{E38B52ED-93B6-4881-B954-A9EDACA3E800}" name="Año"/>
    <tableColumn id="2" xr3:uid="{204E54E1-8948-4B0D-9484-C195EFA2F0F3}" name="Pobactual " dataDxfId="7"/>
    <tableColumn id="3" xr3:uid="{45A1F9BA-FA3C-42AC-9809-A3F4CD46B196}" name="Pobinicial = población iperiodo de referencia 2007" dataDxfId="6"/>
    <tableColumn id="4" xr3:uid="{191DA113-50E7-450E-93EE-81C370356E4C}" name="n = Cantidad de años del periodo de referencia" dataDxfId="5"/>
    <tableColumn id="5" xr3:uid="{F7F7B71E-166E-4580-A607-CDB231B16B2D}" name="Tau" dataDxfId="4">
      <calculatedColumnFormula>((H2/I2)^(1/J2)-1)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66422EE-2587-4E95-8878-D41343BB5895}" name="Tabla1356" displayName="Tabla1356" ref="M1:P5" totalsRowShown="0" headerRowDxfId="3">
  <autoFilter ref="M1:P5" xr:uid="{166422EE-2587-4E95-8878-D41343BB5895}"/>
  <tableColumns count="4">
    <tableColumn id="1" xr3:uid="{F5F15D11-808B-48A5-8967-D508C5170DBB}" name="Año"/>
    <tableColumn id="2" xr3:uid="{765C50DD-6031-48EF-BEFD-A5FFC346341D}" name="Tasacu = Tasa anual de crecimiento urbano del suelo en el periodo de referencia" dataDxfId="2">
      <calculatedColumnFormula>Tabla14[[#This Row],[Tau]]</calculatedColumnFormula>
    </tableColumn>
    <tableColumn id="3" xr3:uid="{289405D5-018E-434F-A61A-BCDF1FC75A29}" name="Tasacp= Tasa anual de crecimiento de la población en el periodo de referencia" dataDxfId="1">
      <calculatedColumnFormula>Tabla135[[#This Row],[Tau]]</calculatedColumnFormula>
    </tableColumn>
    <tableColumn id="5" xr3:uid="{D75EA873-7CA4-4B6A-A24A-B7A287177F80}" name="Relación entre el consumo de suelo y el crecimiento de la población " dataDxfId="0">
      <calculatedColumnFormula>Tabla1356[[#This Row],[Tasacu = Tasa anual de crecimiento urbano del suelo en el periodo de referencia]]/Tabla1356[[#This Row],[Tasacp= Tasa anual de crecimiento de la población en el periodo de referencia]]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6"/>
  <sheetViews>
    <sheetView tabSelected="1" view="pageBreakPreview" topLeftCell="A13" zoomScale="90" zoomScaleNormal="120" zoomScaleSheetLayoutView="90" zoomScalePageLayoutView="70" workbookViewId="0">
      <selection activeCell="A11" sqref="A11:X11"/>
    </sheetView>
  </sheetViews>
  <sheetFormatPr defaultColWidth="9.1328125" defaultRowHeight="13.5" x14ac:dyDescent="0.35"/>
  <cols>
    <col min="1" max="24" width="5.73046875" style="1" customWidth="1"/>
    <col min="25" max="16384" width="9.1328125" style="1"/>
  </cols>
  <sheetData>
    <row r="1" spans="1:24" x14ac:dyDescent="0.3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</row>
    <row r="2" spans="1:24" x14ac:dyDescent="0.35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3"/>
    </row>
    <row r="3" spans="1:24" x14ac:dyDescent="0.35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3"/>
    </row>
    <row r="4" spans="1:24" x14ac:dyDescent="0.35">
      <c r="A4" s="1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3"/>
    </row>
    <row r="5" spans="1:24" ht="13.9" x14ac:dyDescent="0.4">
      <c r="A5" s="64" t="s">
        <v>11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15" customHeight="1" x14ac:dyDescent="0.35">
      <c r="A6" s="99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1"/>
    </row>
    <row r="7" spans="1:24" ht="9.9499999999999993" customHeight="1" x14ac:dyDescent="0.3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4"/>
    </row>
    <row r="8" spans="1:24" ht="15.75" customHeight="1" x14ac:dyDescent="0.35">
      <c r="A8" s="39" t="s">
        <v>3</v>
      </c>
      <c r="B8" s="39"/>
      <c r="C8" s="39"/>
      <c r="D8" s="39"/>
      <c r="E8" s="78" t="s">
        <v>32</v>
      </c>
      <c r="F8" s="78"/>
      <c r="G8" s="78"/>
      <c r="H8" s="78"/>
      <c r="I8" s="76" t="s">
        <v>4</v>
      </c>
      <c r="J8" s="76"/>
      <c r="K8" s="76"/>
      <c r="L8" s="74" t="s">
        <v>42</v>
      </c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15.75" customHeight="1" x14ac:dyDescent="0.35">
      <c r="A9" s="39" t="s">
        <v>12</v>
      </c>
      <c r="B9" s="39"/>
      <c r="C9" s="39"/>
      <c r="D9" s="39"/>
      <c r="E9" s="77" t="s">
        <v>27</v>
      </c>
      <c r="F9" s="77"/>
      <c r="G9" s="77"/>
      <c r="H9" s="77"/>
      <c r="I9" s="39" t="s">
        <v>26</v>
      </c>
      <c r="J9" s="39"/>
      <c r="K9" s="39"/>
      <c r="L9" s="75" t="s">
        <v>43</v>
      </c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5.75" customHeight="1" x14ac:dyDescent="0.35">
      <c r="A10" s="39" t="s">
        <v>6</v>
      </c>
      <c r="B10" s="39"/>
      <c r="C10" s="39"/>
      <c r="D10" s="39"/>
      <c r="E10" s="77" t="s">
        <v>51</v>
      </c>
      <c r="F10" s="77"/>
      <c r="G10" s="77"/>
      <c r="H10" s="77"/>
      <c r="I10" s="39" t="s">
        <v>7</v>
      </c>
      <c r="J10" s="39"/>
      <c r="K10" s="39"/>
      <c r="L10" s="75" t="s">
        <v>16</v>
      </c>
      <c r="M10" s="75"/>
      <c r="N10" s="75"/>
      <c r="O10" s="75"/>
      <c r="P10" s="75"/>
      <c r="Q10" s="39" t="s">
        <v>5</v>
      </c>
      <c r="R10" s="39"/>
      <c r="S10" s="39"/>
      <c r="T10" s="95">
        <v>45098</v>
      </c>
      <c r="U10" s="96"/>
      <c r="V10" s="96"/>
      <c r="W10" s="96"/>
      <c r="X10" s="97"/>
    </row>
    <row r="11" spans="1:24" ht="14.25" customHeight="1" x14ac:dyDescent="0.35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7"/>
    </row>
    <row r="12" spans="1:24" ht="15.75" customHeight="1" x14ac:dyDescent="0.35">
      <c r="A12" s="43" t="s">
        <v>0</v>
      </c>
      <c r="B12" s="43"/>
      <c r="C12" s="43"/>
      <c r="D12" s="43"/>
      <c r="E12" s="43"/>
      <c r="F12" s="43"/>
      <c r="G12" s="43"/>
      <c r="H12" s="43"/>
      <c r="I12" s="43"/>
      <c r="J12" s="43"/>
      <c r="K12" s="43" t="s">
        <v>19</v>
      </c>
      <c r="L12" s="43"/>
      <c r="M12" s="43"/>
      <c r="N12" s="43"/>
      <c r="O12" s="43"/>
      <c r="P12" s="43"/>
      <c r="Q12" s="43"/>
      <c r="R12" s="43" t="s">
        <v>8</v>
      </c>
      <c r="S12" s="43"/>
      <c r="T12" s="43"/>
      <c r="U12" s="43"/>
      <c r="V12" s="43"/>
      <c r="W12" s="43"/>
      <c r="X12" s="43"/>
    </row>
    <row r="13" spans="1:24" ht="15.75" customHeight="1" x14ac:dyDescent="0.35">
      <c r="A13" s="82" t="s">
        <v>29</v>
      </c>
      <c r="B13" s="82"/>
      <c r="C13" s="82"/>
      <c r="D13" s="82"/>
      <c r="E13" s="82"/>
      <c r="F13" s="82"/>
      <c r="G13" s="82"/>
      <c r="H13" s="82"/>
      <c r="I13" s="82"/>
      <c r="J13" s="82"/>
      <c r="K13" s="81" t="s">
        <v>34</v>
      </c>
      <c r="L13" s="81"/>
      <c r="M13" s="81"/>
      <c r="N13" s="81"/>
      <c r="O13" s="81"/>
      <c r="P13" s="81"/>
      <c r="Q13" s="81"/>
      <c r="R13" s="79" t="s">
        <v>33</v>
      </c>
      <c r="S13" s="79"/>
      <c r="T13" s="79"/>
      <c r="U13" s="79"/>
      <c r="V13" s="79"/>
      <c r="W13" s="79"/>
      <c r="X13" s="79"/>
    </row>
    <row r="14" spans="1:24" ht="15" customHeight="1" x14ac:dyDescent="0.3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1"/>
      <c r="L14" s="81"/>
      <c r="M14" s="81"/>
      <c r="N14" s="81"/>
      <c r="O14" s="81"/>
      <c r="P14" s="81"/>
      <c r="Q14" s="81"/>
      <c r="R14" s="79"/>
      <c r="S14" s="79"/>
      <c r="T14" s="79"/>
      <c r="U14" s="79"/>
      <c r="V14" s="79"/>
      <c r="W14" s="79"/>
      <c r="X14" s="79"/>
    </row>
    <row r="15" spans="1:24" ht="23.25" customHeight="1" x14ac:dyDescent="0.3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1"/>
      <c r="L15" s="81"/>
      <c r="M15" s="81"/>
      <c r="N15" s="81"/>
      <c r="O15" s="81"/>
      <c r="P15" s="81"/>
      <c r="Q15" s="81"/>
      <c r="R15" s="91" t="s">
        <v>35</v>
      </c>
      <c r="S15" s="92"/>
      <c r="T15" s="92"/>
      <c r="U15" s="92"/>
      <c r="V15" s="92"/>
      <c r="W15" s="92"/>
      <c r="X15" s="93"/>
    </row>
    <row r="16" spans="1:24" ht="24" customHeight="1" x14ac:dyDescent="0.3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1"/>
      <c r="L16" s="81"/>
      <c r="M16" s="81"/>
      <c r="N16" s="81"/>
      <c r="O16" s="81"/>
      <c r="P16" s="81"/>
      <c r="Q16" s="81"/>
      <c r="R16" s="91" t="s">
        <v>41</v>
      </c>
      <c r="S16" s="92"/>
      <c r="T16" s="92"/>
      <c r="U16" s="92"/>
      <c r="V16" s="92"/>
      <c r="W16" s="92"/>
      <c r="X16" s="93"/>
    </row>
    <row r="17" spans="1:31" ht="16.899999999999999" customHeight="1" x14ac:dyDescent="0.35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7"/>
    </row>
    <row r="18" spans="1:31" ht="15.75" customHeight="1" x14ac:dyDescent="0.35">
      <c r="A18" s="43" t="s">
        <v>2</v>
      </c>
      <c r="B18" s="43"/>
      <c r="C18" s="43"/>
      <c r="D18" s="43"/>
      <c r="E18" s="43"/>
      <c r="F18" s="43"/>
      <c r="G18" s="43" t="s">
        <v>1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31" ht="18" customHeight="1" x14ac:dyDescent="0.35">
      <c r="A19" s="94"/>
      <c r="B19" s="94"/>
      <c r="C19" s="94"/>
      <c r="D19" s="94"/>
      <c r="E19" s="94"/>
      <c r="F19" s="94"/>
      <c r="G19" s="83" t="s">
        <v>30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5"/>
    </row>
    <row r="20" spans="1:31" ht="18" customHeight="1" x14ac:dyDescent="0.35">
      <c r="A20" s="94"/>
      <c r="B20" s="94"/>
      <c r="C20" s="94"/>
      <c r="D20" s="94"/>
      <c r="E20" s="94"/>
      <c r="F20" s="94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8"/>
    </row>
    <row r="21" spans="1:31" ht="18" customHeight="1" x14ac:dyDescent="0.35">
      <c r="A21" s="94"/>
      <c r="B21" s="94"/>
      <c r="C21" s="94"/>
      <c r="D21" s="94"/>
      <c r="E21" s="94"/>
      <c r="F21" s="94"/>
      <c r="G21" s="83" t="s">
        <v>31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5"/>
      <c r="AB21" s="6"/>
      <c r="AC21" s="6"/>
      <c r="AD21" s="6"/>
      <c r="AE21" s="6"/>
    </row>
    <row r="22" spans="1:31" ht="30.75" customHeight="1" x14ac:dyDescent="0.35">
      <c r="A22" s="94"/>
      <c r="B22" s="94"/>
      <c r="C22" s="94"/>
      <c r="D22" s="94"/>
      <c r="E22" s="94"/>
      <c r="F22" s="94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8"/>
      <c r="AB22" s="6"/>
      <c r="AC22" s="6"/>
      <c r="AD22" s="6"/>
      <c r="AE22" s="6"/>
    </row>
    <row r="23" spans="1:31" ht="14.65" customHeight="1" x14ac:dyDescent="0.35">
      <c r="A23" s="1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3"/>
      <c r="AB23" s="6"/>
      <c r="AC23" s="6"/>
      <c r="AD23" s="6"/>
      <c r="AE23" s="6"/>
    </row>
    <row r="24" spans="1:31" ht="13.9" x14ac:dyDescent="0.4">
      <c r="A24" s="90" t="s">
        <v>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50" t="s">
        <v>18</v>
      </c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AB24" s="6"/>
      <c r="AC24" s="7"/>
      <c r="AD24" s="7"/>
      <c r="AE24" s="6"/>
    </row>
    <row r="25" spans="1:31" ht="15" customHeight="1" x14ac:dyDescent="0.4">
      <c r="A25" s="65" t="s">
        <v>13</v>
      </c>
      <c r="B25" s="37"/>
      <c r="C25" s="37"/>
      <c r="D25" s="37"/>
      <c r="E25" s="37"/>
      <c r="F25" s="38"/>
      <c r="G25" s="68" t="s">
        <v>14</v>
      </c>
      <c r="H25" s="69"/>
      <c r="I25" s="89" t="s">
        <v>15</v>
      </c>
      <c r="J25" s="89"/>
      <c r="K25" s="53" t="s">
        <v>10</v>
      </c>
      <c r="L25" s="53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AB25" s="6"/>
      <c r="AC25" s="8"/>
      <c r="AD25" s="6"/>
      <c r="AE25" s="6"/>
    </row>
    <row r="26" spans="1:31" ht="15" customHeight="1" x14ac:dyDescent="0.4">
      <c r="A26" s="80">
        <v>2019</v>
      </c>
      <c r="B26" s="80"/>
      <c r="C26" s="80">
        <v>2020</v>
      </c>
      <c r="D26" s="80"/>
      <c r="E26" s="66" t="s">
        <v>57</v>
      </c>
      <c r="F26" s="66"/>
      <c r="G26" s="98" t="s">
        <v>58</v>
      </c>
      <c r="H26" s="98"/>
      <c r="I26" s="89"/>
      <c r="J26" s="89"/>
      <c r="K26" s="53"/>
      <c r="L26" s="53"/>
      <c r="M26" s="51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AB26" s="6"/>
      <c r="AC26" s="8"/>
      <c r="AD26" s="6"/>
      <c r="AE26" s="6"/>
    </row>
    <row r="27" spans="1:31" ht="15" customHeight="1" x14ac:dyDescent="0.35">
      <c r="A27" s="67">
        <f>Hoja1!P2</f>
        <v>0.22630607049858339</v>
      </c>
      <c r="B27" s="67"/>
      <c r="C27" s="67">
        <f>Hoja1!P3</f>
        <v>0.2278873788117301</v>
      </c>
      <c r="D27" s="67"/>
      <c r="E27" s="67">
        <v>0.222</v>
      </c>
      <c r="F27" s="67"/>
      <c r="G27" s="67">
        <v>0.215</v>
      </c>
      <c r="H27" s="67"/>
      <c r="I27" s="73"/>
      <c r="J27" s="73"/>
      <c r="K27" s="54"/>
      <c r="L27" s="54"/>
      <c r="M27" s="51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AB27" s="6"/>
      <c r="AC27" s="6"/>
      <c r="AD27" s="6"/>
      <c r="AE27" s="6"/>
    </row>
    <row r="28" spans="1:31" ht="15" customHeight="1" x14ac:dyDescent="0.3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51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AB28" s="6"/>
      <c r="AC28" s="6"/>
      <c r="AD28" s="6"/>
      <c r="AE28" s="6"/>
    </row>
    <row r="29" spans="1:31" ht="15" customHeight="1" x14ac:dyDescent="0.3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0"/>
      <c r="M29" s="5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AB29" s="6"/>
      <c r="AC29" s="6"/>
      <c r="AD29" s="6"/>
      <c r="AE29" s="6"/>
    </row>
    <row r="30" spans="1:31" ht="15" customHeight="1" x14ac:dyDescent="0.3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51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1:31" ht="15" customHeight="1" x14ac:dyDescent="0.3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0"/>
      <c r="M31" s="51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31" ht="15" customHeight="1" x14ac:dyDescent="0.3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1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1:24" ht="15" customHeight="1" x14ac:dyDescent="0.3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51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1:24" ht="15" customHeight="1" x14ac:dyDescent="0.35">
      <c r="A34" s="30" t="s">
        <v>17</v>
      </c>
      <c r="B34" s="70" t="s">
        <v>52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</row>
    <row r="35" spans="1:24" ht="15" customHeight="1" x14ac:dyDescent="0.35">
      <c r="A35" s="30"/>
      <c r="B35" s="35" t="s">
        <v>54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</row>
    <row r="36" spans="1:24" ht="15" customHeight="1" x14ac:dyDescent="0.35">
      <c r="A36" s="30"/>
      <c r="B36" s="35" t="s">
        <v>55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1:24" ht="15.75" customHeight="1" x14ac:dyDescent="0.35">
      <c r="A37" s="29"/>
      <c r="B37" s="15"/>
      <c r="C37" s="15"/>
      <c r="D37" s="15"/>
      <c r="E37" s="15"/>
      <c r="F37" s="15"/>
      <c r="G37" s="15"/>
      <c r="H37" s="15"/>
      <c r="I37" s="15"/>
      <c r="J37" s="16"/>
      <c r="K37" s="15"/>
      <c r="L37" s="15"/>
      <c r="M37" s="17"/>
      <c r="N37" s="17"/>
      <c r="O37" s="17"/>
      <c r="P37" s="17"/>
      <c r="Q37" s="17"/>
      <c r="R37" s="17"/>
      <c r="S37" s="17"/>
      <c r="T37" s="17"/>
      <c r="U37" s="15"/>
      <c r="V37" s="15"/>
      <c r="W37" s="37" t="s">
        <v>20</v>
      </c>
      <c r="X37" s="38"/>
    </row>
    <row r="38" spans="1:24" x14ac:dyDescent="0.3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1"/>
    </row>
    <row r="39" spans="1:24" x14ac:dyDescent="0.35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3"/>
    </row>
    <row r="40" spans="1:24" x14ac:dyDescent="0.35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3"/>
    </row>
    <row r="41" spans="1:24" x14ac:dyDescent="0.35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3"/>
    </row>
    <row r="42" spans="1:24" ht="13.9" x14ac:dyDescent="0.4">
      <c r="A42" s="64" t="s">
        <v>11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1:24" ht="15" x14ac:dyDescent="0.35">
      <c r="A43" s="49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1:24" x14ac:dyDescent="0.35">
      <c r="A44" s="1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3"/>
    </row>
    <row r="45" spans="1:24" ht="15" customHeight="1" x14ac:dyDescent="0.35">
      <c r="A45" s="39" t="s">
        <v>22</v>
      </c>
      <c r="B45" s="39"/>
      <c r="C45" s="39"/>
      <c r="D45" s="39"/>
      <c r="E45" s="39"/>
      <c r="F45" s="40" t="s">
        <v>33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13.9" x14ac:dyDescent="0.4">
      <c r="A46" s="41" t="s">
        <v>56</v>
      </c>
      <c r="B46" s="41"/>
      <c r="C46" s="41"/>
      <c r="D46" s="41"/>
      <c r="E46" s="41"/>
      <c r="F46" s="42" t="s">
        <v>39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1:24" x14ac:dyDescent="0.35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3"/>
    </row>
    <row r="48" spans="1:24" ht="15" customHeight="1" x14ac:dyDescent="0.35">
      <c r="A48" s="43" t="s">
        <v>23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:24" ht="15" customHeight="1" x14ac:dyDescent="0.35">
      <c r="A49" s="44" t="s">
        <v>40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5" customHeight="1" x14ac:dyDescent="0.3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5" customHeight="1" x14ac:dyDescent="0.3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5" customHeight="1" x14ac:dyDescent="0.3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5" customHeight="1" x14ac:dyDescent="0.3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5" customHeight="1" x14ac:dyDescent="0.3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5.75" customHeight="1" x14ac:dyDescent="0.3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x14ac:dyDescent="0.35">
      <c r="A56" s="43" t="s">
        <v>24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ht="14.25" customHeight="1" x14ac:dyDescent="0.35">
      <c r="A57" s="44" t="s">
        <v>38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x14ac:dyDescent="0.3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x14ac:dyDescent="0.3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x14ac:dyDescent="0.3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x14ac:dyDescent="0.3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x14ac:dyDescent="0.3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x14ac:dyDescent="0.3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15.75" customHeight="1" x14ac:dyDescent="0.3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x14ac:dyDescent="0.35">
      <c r="A65" s="43" t="s">
        <v>25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x14ac:dyDescent="0.35">
      <c r="A66" s="44" t="s">
        <v>53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x14ac:dyDescent="0.3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x14ac:dyDescent="0.3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x14ac:dyDescent="0.3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x14ac:dyDescent="0.3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</row>
    <row r="71" spans="1:24" x14ac:dyDescent="0.3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pans="1:24" ht="15" customHeight="1" x14ac:dyDescent="0.35">
      <c r="A72" s="46" t="s">
        <v>17</v>
      </c>
      <c r="B72" s="19"/>
      <c r="C72" s="19"/>
      <c r="D72" s="19"/>
      <c r="E72" s="45"/>
      <c r="F72" s="45"/>
      <c r="G72" s="45"/>
      <c r="H72" s="45"/>
      <c r="I72" s="4"/>
      <c r="J72" s="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14"/>
    </row>
    <row r="73" spans="1:24" x14ac:dyDescent="0.35">
      <c r="A73" s="47"/>
      <c r="B73" s="2"/>
      <c r="C73" s="2"/>
      <c r="D73" s="2"/>
      <c r="E73" s="3"/>
      <c r="F73" s="3"/>
      <c r="G73" s="3"/>
      <c r="H73" s="3"/>
      <c r="I73" s="2"/>
      <c r="J73" s="2"/>
      <c r="K73" s="2"/>
      <c r="L73" s="2"/>
      <c r="M73" s="3"/>
      <c r="N73" s="3"/>
      <c r="O73" s="3"/>
      <c r="P73" s="3"/>
      <c r="Q73" s="3"/>
      <c r="R73" s="3"/>
      <c r="S73" s="3"/>
      <c r="T73" s="3"/>
      <c r="U73" s="2"/>
      <c r="V73" s="2"/>
      <c r="W73" s="2"/>
      <c r="X73" s="13"/>
    </row>
    <row r="74" spans="1:24" x14ac:dyDescent="0.35">
      <c r="A74" s="47"/>
      <c r="B74" s="2"/>
      <c r="C74" s="2"/>
      <c r="D74" s="2"/>
      <c r="E74" s="3"/>
      <c r="F74" s="3"/>
      <c r="G74" s="3"/>
      <c r="H74" s="3"/>
      <c r="I74" s="2"/>
      <c r="J74" s="2"/>
      <c r="K74" s="2"/>
      <c r="L74" s="2"/>
      <c r="M74" s="3"/>
      <c r="N74" s="3"/>
      <c r="O74" s="3"/>
      <c r="P74" s="3"/>
      <c r="Q74" s="3"/>
      <c r="R74" s="3"/>
      <c r="S74" s="3"/>
      <c r="T74" s="3"/>
      <c r="U74" s="2"/>
      <c r="V74" s="2"/>
      <c r="W74" s="2"/>
      <c r="X74" s="13"/>
    </row>
    <row r="75" spans="1:24" x14ac:dyDescent="0.35">
      <c r="A75" s="47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3"/>
      <c r="O75" s="3"/>
      <c r="P75" s="3"/>
      <c r="Q75" s="3"/>
      <c r="R75" s="3"/>
      <c r="S75" s="3"/>
      <c r="T75" s="3"/>
      <c r="U75" s="2"/>
      <c r="V75" s="2"/>
      <c r="W75" s="2"/>
      <c r="X75" s="13"/>
    </row>
    <row r="76" spans="1:24" x14ac:dyDescent="0.35">
      <c r="A76" s="48"/>
      <c r="B76" s="15"/>
      <c r="C76" s="15"/>
      <c r="D76" s="15"/>
      <c r="E76" s="15"/>
      <c r="F76" s="15"/>
      <c r="G76" s="15"/>
      <c r="H76" s="15"/>
      <c r="I76" s="15"/>
      <c r="J76" s="16"/>
      <c r="K76" s="15"/>
      <c r="L76" s="15"/>
      <c r="M76" s="17"/>
      <c r="N76" s="17"/>
      <c r="O76" s="17"/>
      <c r="P76" s="17"/>
      <c r="Q76" s="17"/>
      <c r="R76" s="17"/>
      <c r="S76" s="17"/>
      <c r="T76" s="17"/>
      <c r="U76" s="15"/>
      <c r="V76" s="15"/>
      <c r="W76" s="37" t="s">
        <v>21</v>
      </c>
      <c r="X76" s="38"/>
    </row>
  </sheetData>
  <mergeCells count="64">
    <mergeCell ref="R13:X14"/>
    <mergeCell ref="A26:B26"/>
    <mergeCell ref="A27:B27"/>
    <mergeCell ref="C26:D26"/>
    <mergeCell ref="C27:D27"/>
    <mergeCell ref="K13:Q16"/>
    <mergeCell ref="A13:J16"/>
    <mergeCell ref="G19:X20"/>
    <mergeCell ref="G21:X22"/>
    <mergeCell ref="I25:J26"/>
    <mergeCell ref="A24:L24"/>
    <mergeCell ref="R15:X15"/>
    <mergeCell ref="R16:X16"/>
    <mergeCell ref="A18:F18"/>
    <mergeCell ref="A19:F22"/>
    <mergeCell ref="G18:X18"/>
    <mergeCell ref="A12:J12"/>
    <mergeCell ref="R12:X12"/>
    <mergeCell ref="I10:K10"/>
    <mergeCell ref="I8:K8"/>
    <mergeCell ref="A9:D9"/>
    <mergeCell ref="A10:D10"/>
    <mergeCell ref="K12:Q12"/>
    <mergeCell ref="A8:D8"/>
    <mergeCell ref="I9:K9"/>
    <mergeCell ref="E10:H10"/>
    <mergeCell ref="E8:H8"/>
    <mergeCell ref="E9:H9"/>
    <mergeCell ref="A5:X5"/>
    <mergeCell ref="L8:X8"/>
    <mergeCell ref="L9:X9"/>
    <mergeCell ref="T10:X10"/>
    <mergeCell ref="Q10:S10"/>
    <mergeCell ref="L10:P10"/>
    <mergeCell ref="A6:X7"/>
    <mergeCell ref="A43:X43"/>
    <mergeCell ref="M24:X24"/>
    <mergeCell ref="M25:X33"/>
    <mergeCell ref="K25:L26"/>
    <mergeCell ref="K27:L27"/>
    <mergeCell ref="A28:L33"/>
    <mergeCell ref="A42:X42"/>
    <mergeCell ref="W37:X37"/>
    <mergeCell ref="A25:F25"/>
    <mergeCell ref="E26:F26"/>
    <mergeCell ref="E27:F27"/>
    <mergeCell ref="G26:H26"/>
    <mergeCell ref="G27:H27"/>
    <mergeCell ref="G25:H25"/>
    <mergeCell ref="B34:X34"/>
    <mergeCell ref="I27:J27"/>
    <mergeCell ref="W76:X76"/>
    <mergeCell ref="A45:E45"/>
    <mergeCell ref="F45:X45"/>
    <mergeCell ref="A46:E46"/>
    <mergeCell ref="F46:X46"/>
    <mergeCell ref="A48:X48"/>
    <mergeCell ref="A56:X56"/>
    <mergeCell ref="A65:X65"/>
    <mergeCell ref="A66:X71"/>
    <mergeCell ref="E72:H72"/>
    <mergeCell ref="A49:X55"/>
    <mergeCell ref="A57:X64"/>
    <mergeCell ref="A72:A76"/>
  </mergeCells>
  <printOptions horizontalCentered="1"/>
  <pageMargins left="0.27559055118110237" right="0.15748031496062992" top="0.15748031496062992" bottom="0.15748031496062992" header="0.31496062992125984" footer="0.31496062992125984"/>
  <pageSetup scale="97" fitToHeight="0" orientation="landscape" r:id="rId1"/>
  <ignoredErrors>
    <ignoredError sqref="E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B718F-6D85-403E-9E96-65B37B8A0F1A}">
  <dimension ref="A1:P5"/>
  <sheetViews>
    <sheetView topLeftCell="C1" zoomScaleNormal="100" workbookViewId="0">
      <selection activeCell="P5" sqref="P5"/>
    </sheetView>
  </sheetViews>
  <sheetFormatPr defaultColWidth="10.6640625" defaultRowHeight="14.25" x14ac:dyDescent="0.45"/>
  <cols>
    <col min="2" max="2" width="15.3984375" customWidth="1"/>
    <col min="3" max="3" width="18" customWidth="1"/>
    <col min="4" max="4" width="14.73046875" customWidth="1"/>
    <col min="9" max="9" width="17.265625" customWidth="1"/>
    <col min="10" max="10" width="15.265625" customWidth="1"/>
    <col min="14" max="14" width="19.86328125" customWidth="1"/>
    <col min="15" max="15" width="23.1328125" customWidth="1"/>
    <col min="16" max="16" width="18.1328125" customWidth="1"/>
  </cols>
  <sheetData>
    <row r="1" spans="1:16" ht="46.5" x14ac:dyDescent="0.45">
      <c r="A1" s="18" t="s">
        <v>37</v>
      </c>
      <c r="B1" s="20" t="s">
        <v>44</v>
      </c>
      <c r="C1" s="20" t="s">
        <v>45</v>
      </c>
      <c r="D1" s="20" t="s">
        <v>46</v>
      </c>
      <c r="E1" s="18" t="s">
        <v>47</v>
      </c>
      <c r="G1" s="18" t="s">
        <v>37</v>
      </c>
      <c r="H1" s="25" t="s">
        <v>48</v>
      </c>
      <c r="I1" s="25" t="s">
        <v>49</v>
      </c>
      <c r="J1" s="20" t="s">
        <v>46</v>
      </c>
      <c r="K1" s="18" t="s">
        <v>47</v>
      </c>
      <c r="M1" s="18" t="s">
        <v>37</v>
      </c>
      <c r="N1" s="27" t="s">
        <v>50</v>
      </c>
      <c r="O1" s="26" t="s">
        <v>36</v>
      </c>
      <c r="P1" s="26" t="s">
        <v>28</v>
      </c>
    </row>
    <row r="2" spans="1:16" x14ac:dyDescent="0.45">
      <c r="A2">
        <v>2019</v>
      </c>
      <c r="B2" s="21">
        <v>22297.45</v>
      </c>
      <c r="C2" s="22">
        <v>21308.2</v>
      </c>
      <c r="D2" s="23">
        <v>12</v>
      </c>
      <c r="E2" s="24">
        <f>((B2/C2)^(1/D2)-1)</f>
        <v>3.7888552160054711E-3</v>
      </c>
      <c r="G2">
        <v>2019</v>
      </c>
      <c r="H2" s="21">
        <v>849520</v>
      </c>
      <c r="I2" s="22">
        <v>696055</v>
      </c>
      <c r="J2" s="23">
        <v>12</v>
      </c>
      <c r="K2" s="24">
        <f>((H2/I2)^(1/J2)-1)</f>
        <v>1.6742172261036137E-2</v>
      </c>
      <c r="M2">
        <v>2019</v>
      </c>
      <c r="N2" s="36">
        <f>Tabla14[[#This Row],[Tau]]</f>
        <v>3.7888552160054711E-3</v>
      </c>
      <c r="O2" s="22">
        <f>Tabla135[[#This Row],[Tau]]</f>
        <v>1.6742172261036137E-2</v>
      </c>
      <c r="P2" s="28">
        <f>Tabla1356[[#This Row],[Tasacu = Tasa anual de crecimiento urbano del suelo en el periodo de referencia]]/Tabla1356[[#This Row],[Tasacp= Tasa anual de crecimiento de la población en el periodo de referencia]]</f>
        <v>0.22630607049858339</v>
      </c>
    </row>
    <row r="3" spans="1:16" x14ac:dyDescent="0.45">
      <c r="A3">
        <v>2020</v>
      </c>
      <c r="B3" s="21">
        <v>22332.2</v>
      </c>
      <c r="C3" s="22">
        <v>21308.2</v>
      </c>
      <c r="D3" s="23">
        <v>13</v>
      </c>
      <c r="E3" s="24">
        <f>((B3/C3)^(1/D3)-1)</f>
        <v>3.6171112462615174E-3</v>
      </c>
      <c r="G3">
        <v>2020</v>
      </c>
      <c r="H3" s="21">
        <v>854186</v>
      </c>
      <c r="I3" s="22">
        <v>696055</v>
      </c>
      <c r="J3" s="23">
        <v>13</v>
      </c>
      <c r="K3" s="24">
        <f>((H3/I3)^(1/J3)-1)</f>
        <v>1.5872363204676665E-2</v>
      </c>
      <c r="M3">
        <v>2020</v>
      </c>
      <c r="N3" s="36">
        <f>Tabla14[[#This Row],[Tau]]</f>
        <v>3.6171112462615174E-3</v>
      </c>
      <c r="O3" s="22">
        <f>Tabla135[[#This Row],[Tau]]</f>
        <v>1.5872363204676665E-2</v>
      </c>
      <c r="P3" s="28">
        <f>Tabla1356[[#This Row],[Tasacu = Tasa anual de crecimiento urbano del suelo en el periodo de referencia]]/Tabla1356[[#This Row],[Tasacp= Tasa anual de crecimiento de la población en el periodo de referencia]]</f>
        <v>0.2278873788117301</v>
      </c>
    </row>
    <row r="4" spans="1:16" x14ac:dyDescent="0.45">
      <c r="A4">
        <v>2021</v>
      </c>
      <c r="B4" s="21">
        <v>22366.17</v>
      </c>
      <c r="C4" s="22">
        <v>21308.2</v>
      </c>
      <c r="D4" s="23">
        <v>14</v>
      </c>
      <c r="E4" s="31">
        <f>((B4/C4)^(1/D4)-1)</f>
        <v>3.4672523643344277E-3</v>
      </c>
      <c r="G4">
        <v>2021</v>
      </c>
      <c r="H4" s="21">
        <v>864437</v>
      </c>
      <c r="I4" s="22">
        <v>696055</v>
      </c>
      <c r="J4" s="23">
        <v>14</v>
      </c>
      <c r="K4" s="31">
        <f>((H4/I4)^(1/J4)-1)</f>
        <v>1.5595339559816956E-2</v>
      </c>
      <c r="M4">
        <v>2021</v>
      </c>
      <c r="N4" s="36">
        <f>Tabla14[[#This Row],[Tau]]</f>
        <v>3.4672523643344277E-3</v>
      </c>
      <c r="O4" s="22">
        <f>Tabla135[[#This Row],[Tau]]</f>
        <v>1.5595339559816956E-2</v>
      </c>
      <c r="P4" s="32">
        <f>Tabla1356[[#This Row],[Tasacu = Tasa anual de crecimiento urbano del suelo en el periodo de referencia]]/Tabla1356[[#This Row],[Tasacp= Tasa anual de crecimiento de la población en el periodo de referencia]]</f>
        <v>0.22232618604010204</v>
      </c>
    </row>
    <row r="5" spans="1:16" x14ac:dyDescent="0.45">
      <c r="A5">
        <v>2022</v>
      </c>
      <c r="B5" s="21">
        <v>22387.32</v>
      </c>
      <c r="C5" s="22">
        <v>21308.2</v>
      </c>
      <c r="D5" s="23">
        <v>15</v>
      </c>
      <c r="E5" s="31">
        <f>((B5/C5)^(1/D5)-1)</f>
        <v>3.2989463854127266E-3</v>
      </c>
      <c r="G5">
        <v>2022</v>
      </c>
      <c r="H5" s="21">
        <v>874809</v>
      </c>
      <c r="I5" s="22">
        <v>696055</v>
      </c>
      <c r="J5" s="23">
        <v>15</v>
      </c>
      <c r="K5" s="31">
        <f>((H5/I5)^(1/J5)-1)</f>
        <v>1.5355157111527573E-2</v>
      </c>
      <c r="M5">
        <v>2022</v>
      </c>
      <c r="N5" s="36">
        <f>Tabla14[[#This Row],[Tau]]</f>
        <v>3.2989463854127266E-3</v>
      </c>
      <c r="O5" s="22">
        <f>Tabla135[[#This Row],[Tau]]</f>
        <v>1.5355157111527573E-2</v>
      </c>
      <c r="P5" s="32">
        <f>Tabla1356[[#This Row],[Tasacu = Tasa anual de crecimiento urbano del suelo en el periodo de referencia]]/Tabla1356[[#This Row],[Tasacp= Tasa anual de crecimiento de la población en el periodo de referencia]]</f>
        <v>0.21484289359280534</v>
      </c>
    </row>
  </sheetData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01.02</vt:lpstr>
      <vt:lpstr>Hoja1</vt:lpstr>
      <vt:lpstr>'01.02'!Print_Area</vt:lpstr>
      <vt:lpstr>Tasacp</vt:lpstr>
      <vt:lpstr>Tasacu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Lopez</dc:creator>
  <cp:lastModifiedBy>AV</cp:lastModifiedBy>
  <cp:lastPrinted>2023-07-15T22:30:49Z</cp:lastPrinted>
  <dcterms:created xsi:type="dcterms:W3CDTF">2019-04-19T02:00:59Z</dcterms:created>
  <dcterms:modified xsi:type="dcterms:W3CDTF">2023-07-15T22:31:01Z</dcterms:modified>
</cp:coreProperties>
</file>